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updateLinks="never" codeName="ThisWorkbook" defaultThemeVersion="124226"/>
  <mc:AlternateContent xmlns:mc="http://schemas.openxmlformats.org/markup-compatibility/2006">
    <mc:Choice Requires="x15">
      <x15ac:absPath xmlns:x15ac="http://schemas.microsoft.com/office/spreadsheetml/2010/11/ac" url="Y:\010101300高齢者支援課\02 介護保険班\★地域密着型サービス関係\10.介護職員処遇改善加算\R6年度\"/>
    </mc:Choice>
  </mc:AlternateContent>
  <xr:revisionPtr revIDLastSave="0" documentId="13_ncr:1_{7FC35B0C-8EE3-435B-8DB2-80A383480352}"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<sst xmlns="http://schemas.openxmlformats.org/spreadsheetml/2006/main" count="4553" uniqueCount="2318">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</sst>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1"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10"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10"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10"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10"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10"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10"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18876383.3412694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15076868.3412694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2313</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743239.84991059138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1"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2245</v>
      </c>
      <c r="C7" s="1022"/>
      <c r="D7" s="1022"/>
      <c r="E7" s="1022"/>
      <c r="F7" s="1022"/>
      <c r="G7" s="1022"/>
      <c r="H7" s="1022"/>
      <c r="I7" s="1022"/>
      <c r="J7" s="1022"/>
      <c r="K7" s="1022"/>
      <c r="L7" s="1022"/>
      <c r="M7" s="1073"/>
      <c r="N7" s="475">
        <f>SUM(V:V,AC:AC)</f>
        <v>18133143.491358809</v>
      </c>
      <c r="O7" s="437" t="s">
        <v>4</v>
      </c>
      <c r="P7" s="138"/>
      <c r="Q7" s="138"/>
      <c r="R7" s="1065" t="s">
        <v>2257</v>
      </c>
      <c r="S7" s="1013" t="s">
        <v>2013</v>
      </c>
      <c r="T7" s="1013"/>
      <c r="U7" s="1013"/>
      <c r="V7" s="1013"/>
      <c r="W7" s="1013"/>
      <c r="X7" s="1014"/>
      <c r="Y7" s="476">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80" t="s">
        <v>2241</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2309</v>
      </c>
      <c r="U13" s="1113"/>
      <c r="V13" s="1072"/>
      <c r="W13" s="1123"/>
      <c r="X13" s="1092"/>
      <c r="Y13" s="1118"/>
      <c r="Z13" s="1119"/>
      <c r="AA13" s="1108"/>
      <c r="AB13" s="482" t="s">
        <v>2310</v>
      </c>
      <c r="AC13" s="1072"/>
      <c r="AD13" s="451" t="s">
        <v>2085</v>
      </c>
      <c r="AE13" s="483" t="s">
        <v>2087</v>
      </c>
      <c r="AF13" s="483" t="s">
        <v>2085</v>
      </c>
      <c r="AG13" s="483" t="s">
        <v>2087</v>
      </c>
    </row>
    <row r="14" spans="1:34" s="461" customFormat="1" ht="24.95" customHeight="1">
      <c r="A14" s="484"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8">
        <v>28000000</v>
      </c>
      <c r="Q19" s="1059"/>
      <c r="R19" s="490">
        <f>IFERROR(IF('別紙様式3-2（４・５月）'!Z21="ベア加算","",P19*VLOOKUP(N19,【参考】数式用!$AD$2:$AH$27,MATCH(O19,【参考】数式用!$K$4:$N$4,0)+1,0)),"")</f>
        <v>3276000</v>
      </c>
      <c r="S19" s="125" t="s">
        <v>2230</v>
      </c>
      <c r="T19" s="1060">
        <v>1</v>
      </c>
      <c r="U19" s="1061"/>
      <c r="V19" s="491">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8">
        <v>3500000</v>
      </c>
      <c r="Q20" s="1059"/>
      <c r="R20" s="490">
        <f>IFERROR(IF('別紙様式3-2（４・５月）'!Z22="ベア加算","",P20*VLOOKUP(N20,【参考】数式用!$AD$2:$AH$27,MATCH(O20,【参考】数式用!$K$4:$N$4,0)+1,0)),"")</f>
        <v>409500</v>
      </c>
      <c r="S20" s="125" t="s">
        <v>2230</v>
      </c>
      <c r="T20" s="1060"/>
      <c r="U20" s="1061"/>
      <c r="V20" s="491">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須郷　定信</cp:lastModifiedBy>
  <dcterms:modified xsi:type="dcterms:W3CDTF">2024-03-18T05:53:44Z</dcterms:modified>
</cp:coreProperties>
</file>